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03. Март\МСП_НР_ТО внутреннего и наружного ПП водопровода\Закупочная\"/>
    </mc:Choice>
  </mc:AlternateContent>
  <xr:revisionPtr revIDLastSave="0" documentId="13_ncr:1_{52F1B4A3-C359-4A48-8387-6F29865EB9DA}" xr6:coauthVersionLast="36" xr6:coauthVersionMax="36" xr10:uidLastSave="{00000000-0000-0000-0000-000000000000}"/>
  <bookViews>
    <workbookView xWindow="240" yWindow="30" windowWidth="19440" windowHeight="10110" xr2:uid="{00000000-000D-0000-FFFF-FFFF00000000}"/>
  </bookViews>
  <sheets>
    <sheet name="Спецификация" sheetId="1" r:id="rId1"/>
    <sheet name="XLR_NoRangeSheet" sheetId="2" state="veryHidden" r:id="rId2"/>
  </sheets>
  <definedNames>
    <definedName name="Query1">Спецификация!$A$13:$M$14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K9" i="1" l="1"/>
  <c r="L9" i="1" s="1"/>
  <c r="K11" i="1"/>
  <c r="L11" i="1" s="1"/>
  <c r="K13" i="1" l="1"/>
  <c r="L13" i="1" s="1"/>
  <c r="K12" i="1"/>
  <c r="L12" i="1" s="1"/>
  <c r="K10" i="1"/>
  <c r="L10" i="1" s="1"/>
  <c r="B5" i="2" l="1"/>
  <c r="K8" i="1"/>
  <c r="K14" i="1" s="1"/>
  <c r="L8" i="1" l="1"/>
  <c r="L14" i="1" s="1"/>
</calcChain>
</file>

<file path=xl/sharedStrings.xml><?xml version="1.0" encoding="utf-8"?>
<sst xmlns="http://schemas.openxmlformats.org/spreadsheetml/2006/main" count="49" uniqueCount="41">
  <si>
    <t>№ п.п.</t>
  </si>
  <si>
    <t>Описание</t>
  </si>
  <si>
    <t>СПЕЦИФИКАЦИЯ</t>
  </si>
  <si>
    <t>Eд.изм</t>
  </si>
  <si>
    <t>в т.ч. НДС</t>
  </si>
  <si>
    <t>Итого</t>
  </si>
  <si>
    <t>Наименование товара</t>
  </si>
  <si>
    <t>4.2, Developer  (build 122-D7)</t>
  </si>
  <si>
    <t>Query2</t>
  </si>
  <si>
    <t>г.Уфа</t>
  </si>
  <si>
    <t>Проверка, испытание противопожарного водопровода ЦАУ</t>
  </si>
  <si>
    <t>Протасов А.В., тел. , эл.почта:</t>
  </si>
  <si>
    <t/>
  </si>
  <si>
    <t>Старцев В.Ю.</t>
  </si>
  <si>
    <t>Сентябрь 2015</t>
  </si>
  <si>
    <t>Старцев Вадим Юрьевич</t>
  </si>
  <si>
    <t>шт.</t>
  </si>
  <si>
    <t>Контактное лицо по тех. вопросам</t>
  </si>
  <si>
    <t>Проверка работоспособности крана внутреннего противопожарного водопровода (Ø 50)</t>
  </si>
  <si>
    <t>1 основной и 1 резервный насосы-повысители К20/30 со шкафом управления</t>
  </si>
  <si>
    <t>Испытание насоса-повысителя на работоспособность</t>
  </si>
  <si>
    <t xml:space="preserve"> Проверка задвижек с электроприводом. Проверка насоса-повысителя на нормальный расход воды, и создание избыточного давления. Проверка дистанционного включения насоса.</t>
  </si>
  <si>
    <t>Проверка работоспособности гидранта наружного противопожарного водоснабжения</t>
  </si>
  <si>
    <t>проверка, испытание пожарных гидрантов на водоотдачу с установкой пожарной колонки, проверка целостности резьбы установочной головки, наличие крышки корпуса, целостность граней штанги, очистка сливного канала корпуса от засора, откачка воды из колодца, пуск воды с определением расхода воды (водоотдача)</t>
  </si>
  <si>
    <t>поставка и монтаж шкафа для пожарного крана</t>
  </si>
  <si>
    <t>встроенный закрытый ШП 310</t>
  </si>
  <si>
    <r>
      <t xml:space="preserve">Замена </t>
    </r>
    <r>
      <rPr>
        <sz val="12"/>
        <color theme="1"/>
        <rFont val="Times New Roman"/>
        <family val="1"/>
        <charset val="204"/>
      </rPr>
      <t>участков трубопровода для внутренних пожарных кранов</t>
    </r>
    <r>
      <rPr>
        <sz val="12"/>
        <color rgb="FF000000"/>
        <rFont val="Times New Roman"/>
        <family val="1"/>
        <charset val="204"/>
      </rPr>
      <t xml:space="preserve"> </t>
    </r>
  </si>
  <si>
    <t xml:space="preserve">Наружный диаметр 57 мм с толщиной стенки 3 мм,  стальные трубы по ГОСТ 10704 -91 со сварными соединениями, по ГОСТ 3262-75 либо ГОСТ 8732-78, из оцинкованной стали, окрашивание в соответствии с ГОСТ Р 12.4.026 и ГОСТ 14202 в зеленый цвет </t>
  </si>
  <si>
    <t>метры</t>
  </si>
  <si>
    <r>
      <t xml:space="preserve">Проверка работоспособности (2 раза в год) </t>
    </r>
    <r>
      <rPr>
        <b/>
        <sz val="12"/>
        <color rgb="FF000000"/>
        <rFont val="Times New Roman"/>
        <family val="1"/>
        <charset val="204"/>
      </rPr>
      <t>в</t>
    </r>
    <r>
      <rPr>
        <sz val="12"/>
        <color rgb="FF000000"/>
        <rFont val="Times New Roman"/>
        <family val="1"/>
        <charset val="204"/>
      </rPr>
      <t>нутреннего противопожарного водопровода (проверка на водоотдачу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пожарного крана, испытание и перемотка пожарных рукавов, проверка целостности обвязки рукава с рукавными головками, замена резиновых уплотнений соединений рукавных головок с краном, рукавных головок со стволом, проверка вентилей</t>
    </r>
    <r>
      <rPr>
        <sz val="12"/>
        <color theme="1"/>
        <rFont val="Times New Roman"/>
        <family val="1"/>
        <charset val="204"/>
      </rPr>
      <t xml:space="preserve"> путем открытия и закрытия с числом циклов не менее 3-х)</t>
    </r>
  </si>
  <si>
    <t>Предельная стоимость лота составляет  1 058 696,77 руб. (с НДС)</t>
  </si>
  <si>
    <t>РАЗДЕЛ IV. Техническое задание</t>
  </si>
  <si>
    <t xml:space="preserve">поставка и монтаж насосоной станции повышения давления внутреннего противопожарного водопровода </t>
  </si>
  <si>
    <t xml:space="preserve">два раза в 2020 году </t>
  </si>
  <si>
    <t xml:space="preserve">в течении 1 (одного) месяца с момента подписания договора </t>
  </si>
  <si>
    <t xml:space="preserve">до 30.09.2020 г. </t>
  </si>
  <si>
    <t>Максимальная  цена за 1 единицу измерения по отдельным категориям, без НДС,  рубли РФ</t>
  </si>
  <si>
    <t>Предельная сумма без НДС,  рубли РФ</t>
  </si>
  <si>
    <t>Предельная сумма в том числе НДС, рубли РФ</t>
  </si>
  <si>
    <t xml:space="preserve">176 449,46 </t>
  </si>
  <si>
    <t>Тихненко А.И., тел. (347) 221-56-98, эл.почта: a.tihnenko@bashtel.ru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</si>
</sst>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5" fillId="0" borderId="0" xfId="2" applyAlignment="1">
      <alignment horizontal="left"/>
    </xf>
    <xf numFmtId="4" fontId="0" fillId="0" borderId="1" xfId="0" applyNumberFormat="1" applyBorder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3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vertical="center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5" xfId="0" applyNumberFormat="1" applyBorder="1"/>
    <xf numFmtId="0" fontId="6" fillId="0" borderId="1" xfId="0" applyFont="1" applyBorder="1" applyAlignment="1">
      <alignment horizontal="right"/>
    </xf>
    <xf numFmtId="0" fontId="2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M25"/>
  <sheetViews>
    <sheetView tabSelected="1" zoomScale="106" zoomScaleNormal="106" workbookViewId="0">
      <selection activeCell="D8" sqref="D8"/>
    </sheetView>
  </sheetViews>
  <sheetFormatPr defaultRowHeight="15" x14ac:dyDescent="0.25"/>
  <cols>
    <col min="1" max="1" width="0.85546875" customWidth="1"/>
    <col min="2" max="2" width="8.42578125" customWidth="1"/>
    <col min="3" max="3" width="32.7109375" customWidth="1"/>
    <col min="4" max="4" width="44.28515625" customWidth="1"/>
    <col min="5" max="5" width="12.85546875" customWidth="1"/>
    <col min="6" max="6" width="12.7109375" customWidth="1"/>
    <col min="7" max="7" width="17.85546875" customWidth="1"/>
    <col min="8" max="8" width="16.140625" customWidth="1"/>
    <col min="10" max="10" width="17.85546875" customWidth="1"/>
    <col min="11" max="11" width="16.85546875" customWidth="1"/>
    <col min="12" max="12" width="17.7109375" customWidth="1"/>
    <col min="13" max="13" width="3.28515625" customWidth="1"/>
  </cols>
  <sheetData>
    <row r="1" spans="1:13" x14ac:dyDescent="0.25">
      <c r="B1" s="54" t="s">
        <v>31</v>
      </c>
      <c r="C1" s="54"/>
    </row>
    <row r="2" spans="1:13" s="7" customFormat="1" x14ac:dyDescent="0.25"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3" x14ac:dyDescent="0.25">
      <c r="B3" s="59" t="s">
        <v>2</v>
      </c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x14ac:dyDescent="0.25">
      <c r="C4" s="6"/>
      <c r="D4" s="10"/>
      <c r="M4" s="4"/>
    </row>
    <row r="5" spans="1:13" ht="15" customHeight="1" x14ac:dyDescent="0.25">
      <c r="B5" s="63" t="s">
        <v>0</v>
      </c>
      <c r="C5" s="63" t="s">
        <v>6</v>
      </c>
      <c r="D5" s="63" t="s">
        <v>1</v>
      </c>
      <c r="E5" s="63" t="s">
        <v>3</v>
      </c>
      <c r="F5" s="57"/>
      <c r="G5" s="57"/>
      <c r="H5" s="57"/>
      <c r="I5" s="57"/>
      <c r="J5" s="66" t="s">
        <v>36</v>
      </c>
      <c r="K5" s="64" t="s">
        <v>37</v>
      </c>
      <c r="L5" s="58" t="s">
        <v>38</v>
      </c>
      <c r="M5" s="4"/>
    </row>
    <row r="6" spans="1:13" s="3" customFormat="1" ht="74.25" customHeight="1" x14ac:dyDescent="0.25">
      <c r="B6" s="63"/>
      <c r="C6" s="63"/>
      <c r="D6" s="63"/>
      <c r="E6" s="63"/>
      <c r="F6" s="26" t="s">
        <v>33</v>
      </c>
      <c r="G6" s="42" t="s">
        <v>34</v>
      </c>
      <c r="H6" s="27" t="s">
        <v>35</v>
      </c>
      <c r="I6" s="2" t="s">
        <v>5</v>
      </c>
      <c r="J6" s="67"/>
      <c r="K6" s="65"/>
      <c r="L6" s="58"/>
    </row>
    <row r="7" spans="1:13" x14ac:dyDescent="0.25">
      <c r="B7" s="1">
        <v>1</v>
      </c>
      <c r="C7" s="1">
        <v>2</v>
      </c>
      <c r="D7" s="1">
        <v>3</v>
      </c>
      <c r="E7" s="1">
        <v>4</v>
      </c>
      <c r="F7" s="5">
        <v>5</v>
      </c>
      <c r="G7" s="5">
        <v>6</v>
      </c>
      <c r="H7" s="5">
        <v>7</v>
      </c>
      <c r="I7" s="1">
        <v>8</v>
      </c>
      <c r="J7" s="5">
        <v>9</v>
      </c>
      <c r="K7" s="5">
        <v>10</v>
      </c>
      <c r="L7" s="5">
        <v>11</v>
      </c>
    </row>
    <row r="8" spans="1:13" s="7" customFormat="1" ht="183" customHeight="1" x14ac:dyDescent="0.25">
      <c r="B8" s="23">
        <v>1</v>
      </c>
      <c r="C8" s="43" t="s">
        <v>18</v>
      </c>
      <c r="D8" s="47" t="s">
        <v>29</v>
      </c>
      <c r="E8" s="23" t="s">
        <v>16</v>
      </c>
      <c r="F8" s="33">
        <v>423</v>
      </c>
      <c r="G8" s="33"/>
      <c r="H8" s="33"/>
      <c r="I8" s="33">
        <v>423</v>
      </c>
      <c r="J8" s="35">
        <v>641.66999999999996</v>
      </c>
      <c r="K8" s="36">
        <f t="shared" ref="K8:K13" si="0">PRODUCT(I8,J8)</f>
        <v>271426.40999999997</v>
      </c>
      <c r="L8" s="34">
        <f t="shared" ref="L8:L13" si="1">PRODUCT(K8,1.2)</f>
        <v>325711.69199999998</v>
      </c>
    </row>
    <row r="9" spans="1:13" s="7" customFormat="1" ht="78.75" x14ac:dyDescent="0.25">
      <c r="B9" s="23">
        <v>2</v>
      </c>
      <c r="C9" s="43" t="s">
        <v>32</v>
      </c>
      <c r="D9" s="44" t="s">
        <v>19</v>
      </c>
      <c r="E9" s="23" t="s">
        <v>16</v>
      </c>
      <c r="F9" s="37"/>
      <c r="G9" s="37"/>
      <c r="H9" s="33">
        <v>1</v>
      </c>
      <c r="I9" s="33">
        <v>1</v>
      </c>
      <c r="J9" s="35">
        <v>158333.32999999999</v>
      </c>
      <c r="K9" s="34">
        <f t="shared" si="0"/>
        <v>158333.32999999999</v>
      </c>
      <c r="L9" s="34">
        <f t="shared" si="1"/>
        <v>189999.99599999998</v>
      </c>
    </row>
    <row r="10" spans="1:13" s="7" customFormat="1" ht="31.5" x14ac:dyDescent="0.25">
      <c r="B10" s="23">
        <v>3</v>
      </c>
      <c r="C10" s="43" t="s">
        <v>24</v>
      </c>
      <c r="D10" s="44" t="s">
        <v>25</v>
      </c>
      <c r="E10" s="28" t="s">
        <v>16</v>
      </c>
      <c r="F10" s="37"/>
      <c r="G10" s="38">
        <v>25</v>
      </c>
      <c r="H10" s="38"/>
      <c r="I10" s="38">
        <v>25</v>
      </c>
      <c r="J10" s="35">
        <v>6250</v>
      </c>
      <c r="K10" s="39">
        <f t="shared" si="0"/>
        <v>156250</v>
      </c>
      <c r="L10" s="39">
        <f t="shared" si="1"/>
        <v>187500</v>
      </c>
    </row>
    <row r="11" spans="1:13" s="7" customFormat="1" ht="97.5" customHeight="1" x14ac:dyDescent="0.25">
      <c r="B11" s="23">
        <v>4</v>
      </c>
      <c r="C11" s="45" t="s">
        <v>26</v>
      </c>
      <c r="D11" s="48" t="s">
        <v>27</v>
      </c>
      <c r="E11" s="23" t="s">
        <v>28</v>
      </c>
      <c r="F11" s="37"/>
      <c r="G11" s="40">
        <v>91</v>
      </c>
      <c r="H11" s="33"/>
      <c r="I11" s="40">
        <v>91</v>
      </c>
      <c r="J11" s="41">
        <v>2456</v>
      </c>
      <c r="K11" s="34">
        <f t="shared" si="0"/>
        <v>223496</v>
      </c>
      <c r="L11" s="34">
        <f t="shared" si="1"/>
        <v>268195.20000000001</v>
      </c>
    </row>
    <row r="12" spans="1:13" s="7" customFormat="1" ht="78.75" x14ac:dyDescent="0.25">
      <c r="B12" s="23">
        <v>5</v>
      </c>
      <c r="C12" s="46" t="s">
        <v>20</v>
      </c>
      <c r="D12" s="46" t="s">
        <v>21</v>
      </c>
      <c r="E12" s="29" t="s">
        <v>16</v>
      </c>
      <c r="F12" s="30">
        <v>24</v>
      </c>
      <c r="G12" s="30"/>
      <c r="H12" s="30"/>
      <c r="I12" s="30">
        <v>24</v>
      </c>
      <c r="J12" s="32">
        <v>2508.33</v>
      </c>
      <c r="K12" s="31">
        <f t="shared" si="0"/>
        <v>60199.92</v>
      </c>
      <c r="L12" s="31">
        <f t="shared" si="1"/>
        <v>72239.903999999995</v>
      </c>
    </row>
    <row r="13" spans="1:13" ht="136.5" customHeight="1" x14ac:dyDescent="0.25">
      <c r="A13" s="7"/>
      <c r="B13" s="23">
        <v>6</v>
      </c>
      <c r="C13" s="43" t="s">
        <v>22</v>
      </c>
      <c r="D13" s="49" t="s">
        <v>23</v>
      </c>
      <c r="E13" s="23" t="s">
        <v>16</v>
      </c>
      <c r="F13" s="25">
        <v>5</v>
      </c>
      <c r="G13" s="25"/>
      <c r="H13" s="25"/>
      <c r="I13" s="25">
        <v>5</v>
      </c>
      <c r="J13" s="50">
        <v>2508.33</v>
      </c>
      <c r="K13" s="24">
        <f t="shared" si="0"/>
        <v>12541.65</v>
      </c>
      <c r="L13" s="51">
        <f t="shared" si="1"/>
        <v>15049.98</v>
      </c>
      <c r="M13" s="7"/>
    </row>
    <row r="14" spans="1:13" x14ac:dyDescent="0.25">
      <c r="A14" s="7"/>
      <c r="B14" s="13"/>
      <c r="C14" s="8"/>
      <c r="D14" s="8"/>
      <c r="E14" s="9"/>
      <c r="F14" s="9"/>
      <c r="G14" s="9"/>
      <c r="H14" s="9"/>
      <c r="I14" s="9"/>
      <c r="J14" s="9"/>
      <c r="K14" s="52">
        <f>SUM(K8,K9,K10,K11,K12,K13)</f>
        <v>882247.31</v>
      </c>
      <c r="L14" s="22">
        <f>SUM(L8:L13)</f>
        <v>1058696.7720000001</v>
      </c>
      <c r="M14" s="7"/>
    </row>
    <row r="15" spans="1:13" s="7" customFormat="1" x14ac:dyDescent="0.25">
      <c r="B15" s="11"/>
      <c r="C15" s="12"/>
      <c r="D15" s="12"/>
      <c r="E15" s="11"/>
      <c r="F15" s="11"/>
      <c r="G15" s="11"/>
      <c r="H15" s="11"/>
      <c r="I15" s="11"/>
      <c r="J15" s="11"/>
      <c r="K15" s="11" t="s">
        <v>4</v>
      </c>
      <c r="L15" s="53" t="s">
        <v>39</v>
      </c>
    </row>
    <row r="16" spans="1:13" s="7" customFormat="1" x14ac:dyDescent="0.25">
      <c r="B16" s="70" t="s">
        <v>30</v>
      </c>
      <c r="C16" s="68"/>
      <c r="D16" s="68"/>
      <c r="E16" s="68"/>
      <c r="F16" s="68"/>
      <c r="G16" s="68"/>
      <c r="H16" s="68"/>
      <c r="I16" s="68"/>
      <c r="J16" s="68"/>
      <c r="K16" s="68"/>
      <c r="L16" s="69"/>
    </row>
    <row r="17" spans="1:13" x14ac:dyDescent="0.25">
      <c r="B17" s="60"/>
      <c r="C17" s="61"/>
      <c r="D17" s="61"/>
      <c r="E17" s="61"/>
      <c r="F17" s="61"/>
      <c r="G17" s="61"/>
      <c r="H17" s="61"/>
      <c r="I17" s="61"/>
      <c r="J17" s="61"/>
      <c r="K17" s="61"/>
      <c r="L17" s="62"/>
    </row>
    <row r="18" spans="1:13" x14ac:dyDescent="0.25">
      <c r="B18" s="57" t="s">
        <v>17</v>
      </c>
      <c r="C18" s="57"/>
      <c r="D18" s="68" t="s">
        <v>40</v>
      </c>
      <c r="E18" s="68"/>
      <c r="F18" s="68"/>
      <c r="G18" s="68"/>
      <c r="H18" s="68"/>
      <c r="I18" s="68"/>
      <c r="J18" s="68"/>
      <c r="K18" s="68"/>
      <c r="L18" s="69"/>
    </row>
    <row r="19" spans="1:13" ht="19.5" customHeight="1" x14ac:dyDescent="0.25">
      <c r="A19" s="7"/>
      <c r="B19" s="14"/>
      <c r="C19" s="14"/>
      <c r="D19" s="15"/>
      <c r="E19" s="15"/>
      <c r="F19" s="15"/>
      <c r="G19" s="15"/>
      <c r="H19" s="15"/>
      <c r="I19" s="15"/>
      <c r="J19" s="15"/>
      <c r="K19" s="15"/>
      <c r="L19" s="15"/>
      <c r="M19" s="7"/>
    </row>
    <row r="20" spans="1:13" s="7" customFormat="1" ht="19.5" customHeight="1" x14ac:dyDescent="0.25">
      <c r="A20" s="18"/>
      <c r="B20" s="17"/>
      <c r="C20" s="17"/>
      <c r="D20" s="17"/>
      <c r="E20" s="17"/>
      <c r="F20" s="17"/>
      <c r="G20" s="17"/>
      <c r="H20"/>
      <c r="I20"/>
      <c r="K20"/>
      <c r="M20"/>
    </row>
    <row r="21" spans="1:13" x14ac:dyDescent="0.25">
      <c r="A21" s="16"/>
      <c r="B21" s="17"/>
      <c r="C21" s="17"/>
      <c r="D21" s="17"/>
      <c r="E21" s="17"/>
      <c r="F21" s="17"/>
      <c r="G21" s="17"/>
      <c r="H21" s="7"/>
      <c r="I21" s="7"/>
      <c r="J21" s="7"/>
      <c r="K21" s="7"/>
      <c r="L21" s="7"/>
      <c r="M21" s="7"/>
    </row>
    <row r="22" spans="1:13" s="7" customForma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</row>
    <row r="23" spans="1:13" x14ac:dyDescent="0.25">
      <c r="C23" s="4"/>
    </row>
    <row r="24" spans="1:13" x14ac:dyDescent="0.25">
      <c r="C24" s="4"/>
    </row>
    <row r="25" spans="1:13" x14ac:dyDescent="0.25">
      <c r="C25" s="21"/>
    </row>
  </sheetData>
  <mergeCells count="15">
    <mergeCell ref="B1:C1"/>
    <mergeCell ref="B2:L2"/>
    <mergeCell ref="B18:C18"/>
    <mergeCell ref="L5:L6"/>
    <mergeCell ref="B3:L3"/>
    <mergeCell ref="B17:L17"/>
    <mergeCell ref="B5:B6"/>
    <mergeCell ref="D5:D6"/>
    <mergeCell ref="E5:E6"/>
    <mergeCell ref="F5:I5"/>
    <mergeCell ref="K5:K6"/>
    <mergeCell ref="J5:J6"/>
    <mergeCell ref="D18:L18"/>
    <mergeCell ref="C5:C6"/>
    <mergeCell ref="B16:L16"/>
  </mergeCells>
  <pageMargins left="0.78740157480314965" right="0.39370078740157483" top="0.78740157480314965" bottom="0.39370078740157483" header="0.31496062992125984" footer="0.31496062992125984"/>
  <pageSetup paperSize="9" scale="62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9" t="s">
        <v>7</v>
      </c>
      <c r="B5" t="e">
        <f>XLR_ERRNAME</f>
        <v>#NAME?</v>
      </c>
    </row>
    <row r="6" spans="1:14" x14ac:dyDescent="0.25">
      <c r="A6" t="s">
        <v>8</v>
      </c>
      <c r="B6">
        <v>8753</v>
      </c>
      <c r="C6" s="20" t="s">
        <v>9</v>
      </c>
      <c r="D6">
        <v>6330</v>
      </c>
      <c r="E6" s="20" t="s">
        <v>10</v>
      </c>
      <c r="F6" s="20" t="s">
        <v>11</v>
      </c>
      <c r="G6" s="20" t="s">
        <v>12</v>
      </c>
      <c r="H6" s="20" t="s">
        <v>12</v>
      </c>
      <c r="I6" s="20" t="s">
        <v>13</v>
      </c>
      <c r="J6" s="20" t="s">
        <v>10</v>
      </c>
      <c r="K6" s="20" t="s">
        <v>14</v>
      </c>
      <c r="L6" s="20" t="s">
        <v>15</v>
      </c>
      <c r="M6" s="20" t="s">
        <v>12</v>
      </c>
      <c r="N6" s="20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2020-03-19T11:15:38Z</cp:lastPrinted>
  <dcterms:created xsi:type="dcterms:W3CDTF">2013-12-19T08:11:42Z</dcterms:created>
  <dcterms:modified xsi:type="dcterms:W3CDTF">2020-03-19T11:40:58Z</dcterms:modified>
</cp:coreProperties>
</file>